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250" windowHeight="970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3" i="2"/>
  <c r="G53"/>
  <c r="F53"/>
  <c r="G16"/>
  <c r="G19" s="1"/>
  <c r="G33" s="1"/>
  <c r="F16"/>
  <c r="G52"/>
  <c r="F52"/>
  <c r="G51"/>
  <c r="F51"/>
  <c r="G50"/>
  <c r="F50"/>
  <c r="G49"/>
  <c r="G48"/>
  <c r="F49"/>
  <c r="F48"/>
  <c r="G47"/>
  <c r="F47"/>
  <c r="G46"/>
  <c r="F46"/>
  <c r="G45"/>
  <c r="F45"/>
  <c r="G44"/>
  <c r="F44"/>
  <c r="G42"/>
  <c r="F42"/>
  <c r="G40"/>
  <c r="F40"/>
  <c r="G37"/>
  <c r="F37"/>
  <c r="G32"/>
  <c r="F32"/>
  <c r="G31"/>
  <c r="F31"/>
  <c r="G29"/>
  <c r="F29"/>
  <c r="G27"/>
  <c r="F27"/>
  <c r="G25"/>
  <c r="F25"/>
  <c r="G23"/>
  <c r="F23"/>
  <c r="G20"/>
  <c r="F20"/>
  <c r="F19"/>
  <c r="G14"/>
  <c r="F14"/>
  <c r="O3" i="1"/>
  <c r="H10"/>
  <c r="G5"/>
  <c r="C12"/>
  <c r="G3"/>
  <c r="G4"/>
  <c r="G2"/>
  <c r="C3"/>
  <c r="C4"/>
  <c r="C5"/>
  <c r="C6"/>
  <c r="C7"/>
  <c r="C8"/>
  <c r="C9"/>
  <c r="C10"/>
  <c r="C11"/>
  <c r="C2"/>
</calcChain>
</file>

<file path=xl/sharedStrings.xml><?xml version="1.0" encoding="utf-8"?>
<sst xmlns="http://schemas.openxmlformats.org/spreadsheetml/2006/main" count="50" uniqueCount="50">
  <si>
    <t>ΕΓΓΥΗΤΙΚΗ ΕΠΙΣΤΟΛΗ ΣΥΜΜΕΤΟΧΗΣ ΓΙΑ ΤΗΝ ΟΜΑΔΑ 2 ΤΩΝ ΞΗΡΩΝ ΤΡΟΦΙΜΩΝ</t>
  </si>
  <si>
    <t>ΕΓΓΥΗΤΙΚΗ ΕΠΙΣΤΟΛΗ ΣΥΜΜΕΤΟΧΗΣ ΓΙΑ ΤΗΝ ΟΜΑΔΑ 1 ΤΩΝ ΞΗΡΩΝ ΤΡΟΦΙΜΩΝ</t>
  </si>
  <si>
    <t>ΕΓΓΥΗΤΙΚΗ ΣΥΜΜΕΤΟΧΗΣ ΓΙΑ ΜΙΣΘΩΣΗ ΣΚΑΦΟΥΣ</t>
  </si>
  <si>
    <t>Περιγραφή</t>
  </si>
  <si>
    <t>Τεμάχια</t>
  </si>
  <si>
    <t>Τιμή μονάδος άνευ Φ.Π.Α.</t>
  </si>
  <si>
    <t>Τιμή μονάδος με Φ.Π.Α.</t>
  </si>
  <si>
    <t>Προϋπολογισθείσα τιμή άνευ Φ.Π.Α.</t>
  </si>
  <si>
    <t>Προϋπολογισθείσα τιμή με Φ.Π.Α.</t>
  </si>
  <si>
    <r>
      <t xml:space="preserve">ΟΜΑΔΑ Α ΟΘΟΝΕΣ Η/Υ (ΕΙΤΕ ΚΑΙΝΟΥΡΓΙΕΣ ΕΙΤΕ ΑΝΑΚΑΤΑΣΚΕΥΗΣ) (Ειδικός Φορέας: </t>
    </r>
    <r>
      <rPr>
        <b/>
        <sz val="9"/>
        <color rgb="FF000000"/>
        <rFont val="Arial"/>
        <family val="2"/>
        <charset val="161"/>
      </rPr>
      <t>1907-9990300000)</t>
    </r>
  </si>
  <si>
    <t>ΟΘΟΝΗ Η/Υ ΜΕ ΔΙΑΓΩΝΙΟ ΤΟΥΛΑΧΙΣΤΟΝ 23,6" (ΠΑΡΑΡΤΗΜΑ I-ΤΕΧΝΙΚΕΣ ΠΡΟΔΙΑΓΡΑΦΕΣ-ΠΙΝΑΚΑΣ 2)</t>
  </si>
  <si>
    <r>
      <t xml:space="preserve">ΟΜΑΔΑ Β ΕΞΟΠΛΙΣΜΟΣ ΠΛΗΡΟΦΟΡΙΚΗΣ (Ειδικός Φορέας: </t>
    </r>
    <r>
      <rPr>
        <b/>
        <sz val="9"/>
        <color rgb="FF000000"/>
        <rFont val="Arial"/>
        <family val="2"/>
        <charset val="161"/>
      </rPr>
      <t>1907-9990300000)</t>
    </r>
  </si>
  <si>
    <t xml:space="preserve">ΜΗΤΡΙΚΗ ΠΛΑΚΕΤΑ Η/Υ (MOTHERBOARD) (ΠΑΡΑΡΤΗΜΑ I-ΤΕΧΝΙΚΕΣ ΠΡΟΔΙΑΓΡΑΦΕΣ-ΠΙΝΑΚΑΣ 11) </t>
  </si>
  <si>
    <t>ΜΝΗΜΗ Η/Υ SDRAM DDR3 8GB (ΠΑΡΑΡΤΗΜΑ I-ΤΕΧΝΙΚΕΣ ΠΡΟΔΙΑΓΡΑΦΕΣ-ΠΙΝΑΚΑΣ 4)</t>
  </si>
  <si>
    <t xml:space="preserve">ΜΝΗΜΗ Η/Υ SDRAM DDR4 16 GB (ΠΑΡΑΡΤΗΜΑ I-ΤΕΧΝΙΚΕΣ ΠΡΟΔΙΑΓΡΑΦΕΣ-ΠΙΝΑΚΑΣ 5) </t>
  </si>
  <si>
    <t>ΔΙΣΚΟΣ SSD 2,5” ΧΩΡΗΤΙΚΟΤΗΤΑΣ &gt;= 480GB (I) (ΠΑΡΑΡΤΗΜΑ I-ΤΕΧΝΙΚΕΣ ΠΡΟΔΙΑΓΡΑΦΕΣ-ΠΙΝΑΚΑΣ 6)</t>
  </si>
  <si>
    <t>ΔΙΣΚΟΣ SSD 2,5” ΧΩΡΗΤΙΚΟΤΗΤΑΣ &gt;= 240GB</t>
  </si>
  <si>
    <t xml:space="preserve"> (II) (ΠΑΡΑΡΤΗΜΑ I-ΤΕΧΝΙΚΕΣ ΠΡΟΔΙΑΓΡΑΦΕΣ-ΠΙΝΑΚΑΣ 7)</t>
  </si>
  <si>
    <t>ΔΙΣΚΟΣ SSDM2 2280 ΧΩΡΗΤΙΚΟΤΗΤΑΣ &gt;= 500GB</t>
  </si>
  <si>
    <t xml:space="preserve"> (ΙΙΙ) (ΠΑΡΑΡΤΗΜΑ I-ΤΕΧΝΙΚΕΣ ΠΡΟΔΙΑΓΡΑΦΕΣ – ΠΙΝΑΚΑΣ 8)</t>
  </si>
  <si>
    <t>ΕΠΕΞΕΡΓΑΣΤΗΣ (CPU) Η/Υ (ΠΑΡΑΡΤΗΜΑ I-ΤΕΧΝΙΚΕΣ ΠΡΟΔΙΑΓΡΑΦΕΣ – ΠΙΝΑΚΑΣ 11)</t>
  </si>
  <si>
    <t>ΚΑΡΤΑ ΓΡΑΦΙΚΩΝ Η/Υ (ΠΑΡΑΡΤΗΜΑ I-ΤΕΧΝΙΚΕΣ ΠΡΟΔΙΑΓΡΑΦΕΣ – ΠΙΝΑΚΑΣ 9)</t>
  </si>
  <si>
    <r>
      <t xml:space="preserve">ΦΟΡΗΤΟΣ ΗΛΕΚΤΡΟΝΙΚΟΣ ΥΠΟΛΟΓΙΣΤΗΣ  </t>
    </r>
    <r>
      <rPr>
        <sz val="9"/>
        <color rgb="FF000000"/>
        <rFont val="Arial"/>
        <family val="2"/>
        <charset val="161"/>
      </rPr>
      <t>≥ 15,6</t>
    </r>
    <r>
      <rPr>
        <sz val="9"/>
        <color rgb="FF333333"/>
        <rFont val="Arial"/>
        <family val="2"/>
        <charset val="161"/>
      </rPr>
      <t>"</t>
    </r>
    <r>
      <rPr>
        <sz val="9"/>
        <color rgb="FF00000A"/>
        <rFont val="Arial"/>
        <family val="2"/>
        <charset val="161"/>
      </rPr>
      <t xml:space="preserve"> (Ειδικός Φορέας: </t>
    </r>
    <r>
      <rPr>
        <sz val="9"/>
        <color rgb="FF000000"/>
        <rFont val="Arial"/>
        <family val="2"/>
        <charset val="161"/>
      </rPr>
      <t>1907-9990300000) (ΠΑΡΑΡΤΗΜΑ I- ΤΕΧΝΙΚΕΣ ΠΡΟΔΙΑΓΡΑΦΕΣ- ΠΙΝΑΚΑΣ 1)</t>
    </r>
  </si>
  <si>
    <r>
      <t xml:space="preserve">ΟΘΟΝΗ Η/Υ ΜΕ ΔΙΑΓΩΝΙΟ ΤΟΥΛΑΧΙΣΤΟΝ 27" (Ειδικός Φορέας: </t>
    </r>
    <r>
      <rPr>
        <sz val="9"/>
        <color rgb="FF000000"/>
        <rFont val="Arial"/>
        <family val="2"/>
        <charset val="161"/>
      </rPr>
      <t>1907-9990100000) (ΠΑΡΑΡΤΗΜΑ I- ΤΕΧΝΙΚΕΣ ΠΡΟΔΙΑΓΡΑΦΕΣ- ΠΙΝΑΚΑΣ 3)</t>
    </r>
  </si>
  <si>
    <r>
      <t xml:space="preserve">ΚΑΛΩΔΙΑ ΔΙΚΤΥΟΥ U/UTP 1m CAT6 (Ειδικός Φορέας: </t>
    </r>
    <r>
      <rPr>
        <sz val="9"/>
        <color rgb="FF000000"/>
        <rFont val="Arial"/>
        <family val="2"/>
        <charset val="161"/>
      </rPr>
      <t>1907-9990300000) (ΠΑΡΑΡΤΗΜΑ I- ΤΕΧΝΙΚΕΣ ΠΡΟΔΙΑΓΡΑΦΕΣ- ΠΙΝΑΚΑΣ 10)</t>
    </r>
  </si>
  <si>
    <r>
      <t xml:space="preserve">ΚΑΛΩΔΙΑ ΔΙΚΤΥΟΥ U/UTP 2m CAT6 (Ειδικός Φορέας: </t>
    </r>
    <r>
      <rPr>
        <sz val="9"/>
        <color rgb="FF000000"/>
        <rFont val="Arial"/>
        <family val="2"/>
        <charset val="161"/>
      </rPr>
      <t>1907-9990300000) (ΠΑΡΑΡΤΗΜΑ I- ΤΕΧΝΙΚΕΣ ΠΡΟΔΙΑΓΡΑΦΕΣ- ΠΙΝΑΚΑΣ 10)</t>
    </r>
  </si>
  <si>
    <r>
      <t xml:space="preserve">ΚΑΛΩΔΙΑ ΔΙΚΤΥΟΥ U/UTP 3m CAT6 (Ειδικός Φορέας: </t>
    </r>
    <r>
      <rPr>
        <sz val="9"/>
        <color rgb="FF000000"/>
        <rFont val="Arial"/>
        <family val="2"/>
        <charset val="161"/>
      </rPr>
      <t>1907-9990300000) (ΠΑΡΑΡΤΗΜΑ I- ΤΕΧΝΙΚΕΣ ΠΡΟΔΙΑΓΡΑΦΕΣ- ΠΙΝΑΚΑΣ 10)</t>
    </r>
  </si>
  <si>
    <r>
      <t xml:space="preserve">ΚΑΛΩΔΙΑ ΔΙΚΤΥΟΥ U/UTP 5m CAT6 (Ειδικός Φορέας: </t>
    </r>
    <r>
      <rPr>
        <sz val="9"/>
        <color rgb="FF000000"/>
        <rFont val="Arial"/>
        <family val="2"/>
        <charset val="161"/>
      </rPr>
      <t>1907-9990300000) (ΠΑΡΑΡΤΗΜΑ I- ΤΕΧΝΙΚΕΣ ΠΡΟΔΙΑΓΡΑΦΕΣ- ΠΙΝΑΚΑΣ 10)</t>
    </r>
  </si>
  <si>
    <r>
      <t xml:space="preserve">ΚΑΛΩΔΙΑ ΔΙΚΤΥΟΥ U/UTP 10m CAT6 (Ειδικός Φορέας: </t>
    </r>
    <r>
      <rPr>
        <sz val="9"/>
        <color rgb="FF000000"/>
        <rFont val="Arial"/>
        <family val="2"/>
        <charset val="161"/>
      </rPr>
      <t>1907-9990300000) (ΠΑΡΑΡΤΗΜΑ I- ΤΕΧΝΙΚΕΣ ΠΡΟΔΙΑΓΡΑΦΕΣ- ΠΙΝΑΚΑΣ 10)</t>
    </r>
  </si>
  <si>
    <r>
      <t xml:space="preserve">SwitchL2 8 port (Ειδικός Φορέας: </t>
    </r>
    <r>
      <rPr>
        <sz val="9"/>
        <color rgb="FF000000"/>
        <rFont val="Arial"/>
        <family val="2"/>
        <charset val="161"/>
      </rPr>
      <t>1907-9990300000) (ΠΑΡΑΡΤΗΜΑ I- ΤΕΧΝΙΚΕΣ ΠΡΟΔΙΑΓΡΑΦΕΣ- ΠΙΝΑΚΑΣ 12)</t>
    </r>
  </si>
  <si>
    <r>
      <t xml:space="preserve">CAMERA USB H/Y (Ειδικός Φορέας: </t>
    </r>
    <r>
      <rPr>
        <sz val="9"/>
        <color rgb="FF000000"/>
        <rFont val="Arial"/>
        <family val="2"/>
        <charset val="161"/>
      </rPr>
      <t>1907-9990300000) (ΠΑΡΑΡΤΗΜΑ I- ΤΕΧΝΙΚΕΣ ΠΡΟΔΙΑΓΡΑΦΕΣ- ΠΙΝΑΚΑΣ 13)</t>
    </r>
  </si>
  <si>
    <r>
      <t xml:space="preserve">MOUSE USB H/Y (Ειδικός Φορέας: </t>
    </r>
    <r>
      <rPr>
        <sz val="9"/>
        <color rgb="FF000000"/>
        <rFont val="Arial"/>
        <family val="2"/>
        <charset val="161"/>
      </rPr>
      <t xml:space="preserve">1907-9990300000) (ΠΑΡΑΡΤΗΜΑ I- ΤΕΧΝΙΚΕΣ ΠΡΟΔΙΑΓΡΑΦΕΣ- ΠΙΝΑΚΑΣ 14) </t>
    </r>
  </si>
  <si>
    <r>
      <t xml:space="preserve">TABLET &gt;= 10”  </t>
    </r>
    <r>
      <rPr>
        <sz val="9"/>
        <color rgb="FF000000"/>
        <rFont val="Arial"/>
        <family val="2"/>
        <charset val="161"/>
      </rPr>
      <t xml:space="preserve">≥ </t>
    </r>
    <r>
      <rPr>
        <sz val="9"/>
        <color rgb="FF00000A"/>
        <rFont val="Arial"/>
        <family val="2"/>
        <charset val="161"/>
      </rPr>
      <t xml:space="preserve">4GB (Ειδικός Φορέας: </t>
    </r>
    <r>
      <rPr>
        <sz val="9"/>
        <color rgb="FF000000"/>
        <rFont val="Arial"/>
        <family val="2"/>
        <charset val="161"/>
      </rPr>
      <t xml:space="preserve">1907-9990100000) (ΠΑΡΑΡΤΗΜΑ I- ΤΕΧΝΙΚΕΣ ΠΡΟΔΙΑΓΡΑΦΕΣ- ΠΙΝΑΚΑΣ 15) </t>
    </r>
  </si>
  <si>
    <r>
      <t xml:space="preserve">ΜΟΝΑΔΑ ΑΠΟΘΗΚΕΥΣΗΣ USB STICK (Ειδικός Φορέας: </t>
    </r>
    <r>
      <rPr>
        <sz val="9"/>
        <color rgb="FF000000"/>
        <rFont val="Arial"/>
        <family val="2"/>
        <charset val="161"/>
      </rPr>
      <t>1907-9990300000) (ΠΑΡΑΡΤΗΜΑ I- ΤΕΧΝΙΚΕΣ ΠΡΟΔΙΑΓΡΑΦΕΣ- ΠΙΝΑΚΑΣ 16)</t>
    </r>
  </si>
  <si>
    <t xml:space="preserve">ΣΥΝΟΛΟ ΕΙΔΙΚΟΥ ΦΟΡΕΑ 1907-9990100000 </t>
  </si>
  <si>
    <t>5.530,00 (ΑΝΕΥ ΦΠΑ)</t>
  </si>
  <si>
    <t>6.857,20 (ΜΕ ΦΠΑ)</t>
  </si>
  <si>
    <t>ΣΥΝΟΛΟ ΕΙΔΙΚΟΥ ΦΟΡΕΑ 1907-9990300000</t>
  </si>
  <si>
    <t>28.800,00 (ΑΝΕΥ ΦΠΑ)</t>
  </si>
  <si>
    <t>35.712,00 (ΜΕ ΦΠΑ)</t>
  </si>
  <si>
    <t xml:space="preserve">ΣΥΝΟΛΙΚΗ ΑΞΙΑ ΔΙΑΓΩΝΙΣΜΟΥ </t>
  </si>
  <si>
    <t>34.330,00 (ΑΝΕΥ ΦΠΑ)</t>
  </si>
  <si>
    <t>42.569,20 (ΜΕ ΦΠΑ)</t>
  </si>
  <si>
    <t xml:space="preserve">Συνολική Προσφερόμενη τιμή άνευ ΦΠΑ </t>
  </si>
  <si>
    <t>Συνολική Προσφερόμενη τιμή με ΦΠΑ</t>
  </si>
  <si>
    <t>Ομάδες διαγωνισμού</t>
  </si>
  <si>
    <t xml:space="preserve">ΣΥΝΟΛΙΚΗ ΠΡΟΣΦΕΡΟΜΕΝΗ ΤΙΜΗ ΟΜΑΔΑΣ Α </t>
  </si>
  <si>
    <t>ΣΥΝΟΛΙΚΗ ΠΡΟΣΦΕΡΟΜΕΝΗ ΤΙΜΗ ΟΜΑΔΑΣ Β</t>
  </si>
  <si>
    <t>ΣΥΝΟΛΙΚΗ ΠΡΟΣΦΕΡΟΜΕΝΗ ΤΙΜΗ ΟΜΑΔΑΣ Γ</t>
  </si>
  <si>
    <r>
      <t xml:space="preserve">ΟΜΑΔΑ Γ ΟΘΟΝΕΣ Η/Υ ΚΑΙΝΟΥΡΓΙΕΣ ΚΑΙ ΛΟΙΠΟΣ ΕΞΟΠΛΙΣΜΟΣ ΠΛΗΡΟΦΟΡΙΚΗΣ (Ειδικός Φορέας: </t>
    </r>
    <r>
      <rPr>
        <b/>
        <sz val="9"/>
        <color rgb="FF000000"/>
        <rFont val="Arial"/>
        <family val="2"/>
        <charset val="161"/>
      </rPr>
      <t>1907-9990100000, 1907-9990300000)</t>
    </r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</si>
</sst>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.00\ _€"/>
    <numFmt numFmtId="166" formatCode="0.00_ ;\-0.00\ "/>
  </numFmts>
  <fonts count="10">
    <font>
      <sz val="11"/>
      <color theme="1"/>
      <name val="Calibri"/>
      <family val="2"/>
      <charset val="161"/>
      <scheme val="minor"/>
    </font>
    <font>
      <b/>
      <sz val="9"/>
      <color theme="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rgb="FF000000"/>
      <name val="Arial"/>
      <family val="2"/>
      <charset val="161"/>
    </font>
    <font>
      <b/>
      <sz val="9"/>
      <color rgb="FF00000A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A"/>
      <name val="Arial"/>
      <family val="2"/>
      <charset val="161"/>
    </font>
    <font>
      <sz val="9"/>
      <color rgb="FF333333"/>
      <name val="Arial"/>
      <family val="2"/>
      <charset val="161"/>
    </font>
    <font>
      <b/>
      <u/>
      <sz val="9"/>
      <color rgb="FF000000"/>
      <name val="Arial"/>
      <family val="2"/>
      <charset val="161"/>
    </font>
    <font>
      <b/>
      <u/>
      <sz val="9"/>
      <color rgb="FF00000A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1" fillId="0" borderId="1" xfId="0" applyNumberFormat="1" applyFont="1" applyBorder="1"/>
    <xf numFmtId="165" fontId="0" fillId="0" borderId="1" xfId="0" applyNumberFormat="1" applyBorder="1"/>
    <xf numFmtId="166" fontId="1" fillId="0" borderId="1" xfId="0" applyNumberFormat="1" applyFont="1" applyBorder="1"/>
    <xf numFmtId="166" fontId="0" fillId="0" borderId="1" xfId="0" applyNumberFormat="1" applyBorder="1"/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" fontId="5" fillId="0" borderId="11" xfId="0" applyNumberFormat="1" applyFont="1" applyBorder="1" applyAlignment="1">
      <alignment horizontal="center" wrapText="1"/>
    </xf>
    <xf numFmtId="4" fontId="5" fillId="0" borderId="12" xfId="0" applyNumberFormat="1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4" fontId="3" fillId="4" borderId="12" xfId="0" applyNumberFormat="1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4" fontId="5" fillId="0" borderId="7" xfId="0" applyNumberFormat="1" applyFont="1" applyBorder="1" applyAlignment="1">
      <alignment horizontal="center" wrapText="1"/>
    </xf>
    <xf numFmtId="4" fontId="3" fillId="3" borderId="5" xfId="0" applyNumberFormat="1" applyFont="1" applyFill="1" applyBorder="1" applyAlignment="1">
      <alignment horizontal="center" wrapText="1"/>
    </xf>
    <xf numFmtId="4" fontId="3" fillId="2" borderId="11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2" fontId="4" fillId="3" borderId="8" xfId="0" applyNumberFormat="1" applyFont="1" applyFill="1" applyBorder="1" applyAlignment="1">
      <alignment horizontal="center" wrapText="1"/>
    </xf>
    <xf numFmtId="2" fontId="6" fillId="0" borderId="6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7" xfId="0" applyNumberFormat="1" applyFont="1" applyBorder="1" applyAlignment="1">
      <alignment horizontal="center" wrapText="1"/>
    </xf>
    <xf numFmtId="2" fontId="6" fillId="0" borderId="12" xfId="0" applyNumberFormat="1" applyFont="1" applyBorder="1" applyAlignment="1">
      <alignment horizontal="center" wrapText="1"/>
    </xf>
    <xf numFmtId="2" fontId="4" fillId="4" borderId="12" xfId="0" applyNumberFormat="1" applyFont="1" applyFill="1" applyBorder="1" applyAlignment="1">
      <alignment horizontal="center" wrapText="1"/>
    </xf>
    <xf numFmtId="2" fontId="8" fillId="0" borderId="10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NumberFormat="1" applyBorder="1" applyAlignment="1">
      <alignment shrinkToFit="1"/>
    </xf>
    <xf numFmtId="0" fontId="0" fillId="0" borderId="3" xfId="0" applyNumberFormat="1" applyBorder="1" applyAlignment="1">
      <alignment shrinkToFit="1"/>
    </xf>
    <xf numFmtId="0" fontId="0" fillId="0" borderId="4" xfId="0" applyNumberFormat="1" applyBorder="1" applyAlignment="1">
      <alignment shrinkToFi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 wrapText="1"/>
    </xf>
    <xf numFmtId="4" fontId="5" fillId="0" borderId="8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4" fontId="5" fillId="0" borderId="7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0" borderId="7" xfId="0" applyFont="1" applyBorder="1" applyAlignment="1">
      <alignment horizontal="center" wrapText="1"/>
    </xf>
    <xf numFmtId="2" fontId="6" fillId="0" borderId="16" xfId="0" applyNumberFormat="1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center" wrapText="1"/>
    </xf>
    <xf numFmtId="2" fontId="6" fillId="0" borderId="6" xfId="0" applyNumberFormat="1" applyFont="1" applyBorder="1" applyAlignment="1">
      <alignment horizontal="center" wrapText="1"/>
    </xf>
    <xf numFmtId="2" fontId="6" fillId="0" borderId="7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justify" wrapText="1"/>
    </xf>
    <xf numFmtId="0" fontId="5" fillId="0" borderId="7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2" fillId="0" borderId="5" xfId="0" applyFont="1" applyBorder="1" applyAlignment="1">
      <alignment wrapText="1"/>
    </xf>
    <xf numFmtId="2" fontId="3" fillId="0" borderId="14" xfId="0" applyNumberFormat="1" applyFont="1" applyBorder="1" applyAlignment="1">
      <alignment wrapText="1"/>
    </xf>
    <xf numFmtId="2" fontId="2" fillId="0" borderId="15" xfId="0" applyNumberFormat="1" applyFont="1" applyBorder="1" applyAlignment="1">
      <alignment wrapText="1"/>
    </xf>
    <xf numFmtId="2" fontId="2" fillId="0" borderId="9" xfId="0" applyNumberFormat="1" applyFont="1" applyBorder="1" applyAlignment="1">
      <alignment wrapText="1"/>
    </xf>
    <xf numFmtId="0" fontId="3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4" fillId="4" borderId="14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C17" sqref="C17"/>
    </sheetView>
  </sheetViews>
  <sheetFormatPr defaultRowHeight="15"/>
  <cols>
    <col min="1" max="1" width="13.28515625" bestFit="1" customWidth="1"/>
    <col min="3" max="3" width="11.5703125" bestFit="1" customWidth="1"/>
    <col min="5" max="5" width="11.5703125" bestFit="1" customWidth="1"/>
    <col min="6" max="6" width="15.85546875" customWidth="1"/>
    <col min="7" max="7" width="9.5703125" bestFit="1" customWidth="1"/>
    <col min="8" max="8" width="12.140625" customWidth="1"/>
    <col min="13" max="13" width="15.28515625" customWidth="1"/>
  </cols>
  <sheetData>
    <row r="1" spans="1:15" ht="46.5" customHeight="1">
      <c r="A1" s="35" t="s">
        <v>1</v>
      </c>
      <c r="B1" s="36"/>
      <c r="C1" s="37"/>
      <c r="E1" s="35" t="s">
        <v>0</v>
      </c>
      <c r="F1" s="36"/>
      <c r="G1" s="37"/>
    </row>
    <row r="2" spans="1:15">
      <c r="A2" s="2">
        <v>238895.04</v>
      </c>
      <c r="B2" s="1">
        <v>0.02</v>
      </c>
      <c r="C2" s="2">
        <f>SUM(A2*B2)</f>
        <v>4777.9008000000003</v>
      </c>
      <c r="E2" s="2">
        <v>199833.60000000001</v>
      </c>
      <c r="F2" s="1">
        <v>0.02</v>
      </c>
      <c r="G2" s="2">
        <f>SUM(E2*F2)</f>
        <v>3996.672</v>
      </c>
      <c r="M2" s="38" t="s">
        <v>2</v>
      </c>
      <c r="N2" s="39"/>
      <c r="O2" s="40"/>
    </row>
    <row r="3" spans="1:15">
      <c r="A3" s="2">
        <v>370699.2</v>
      </c>
      <c r="B3" s="1">
        <v>0.02</v>
      </c>
      <c r="C3" s="2">
        <f t="shared" ref="C3:C11" si="0">SUM(A3*B3)</f>
        <v>7413.9840000000004</v>
      </c>
      <c r="E3" s="2">
        <v>64286.879999999997</v>
      </c>
      <c r="F3" s="1">
        <v>0.02</v>
      </c>
      <c r="G3" s="2">
        <f t="shared" ref="G3:G4" si="1">SUM(E3*F3)</f>
        <v>1285.7375999999999</v>
      </c>
      <c r="M3" s="5">
        <v>281451.61</v>
      </c>
      <c r="N3" s="6">
        <v>0.02</v>
      </c>
      <c r="O3" s="6">
        <f>SUM(M3*N3)</f>
        <v>5629.0321999999996</v>
      </c>
    </row>
    <row r="4" spans="1:15">
      <c r="A4" s="2">
        <v>1729929.6</v>
      </c>
      <c r="B4" s="1">
        <v>0.02</v>
      </c>
      <c r="C4" s="2">
        <f t="shared" si="0"/>
        <v>34598.592000000004</v>
      </c>
      <c r="E4" s="2">
        <v>17239.84</v>
      </c>
      <c r="F4" s="1">
        <v>0.02</v>
      </c>
      <c r="G4" s="2">
        <f t="shared" si="1"/>
        <v>344.79680000000002</v>
      </c>
      <c r="M4" s="1"/>
      <c r="N4" s="1"/>
      <c r="O4" s="1"/>
    </row>
    <row r="5" spans="1:15">
      <c r="A5" s="2">
        <v>1098368</v>
      </c>
      <c r="B5" s="1">
        <v>0.02</v>
      </c>
      <c r="C5" s="2">
        <f t="shared" si="0"/>
        <v>21967.360000000001</v>
      </c>
      <c r="E5" s="1"/>
      <c r="F5" s="1"/>
      <c r="G5" s="2">
        <f>SUM(G2:G4)</f>
        <v>5627.2064</v>
      </c>
      <c r="M5" s="1"/>
      <c r="N5" s="1"/>
      <c r="O5" s="1"/>
    </row>
    <row r="6" spans="1:15">
      <c r="A6" s="2">
        <v>260862.4</v>
      </c>
      <c r="B6" s="1">
        <v>0.02</v>
      </c>
      <c r="C6" s="2">
        <f t="shared" si="0"/>
        <v>5217.2479999999996</v>
      </c>
    </row>
    <row r="7" spans="1:15">
      <c r="A7" s="2">
        <v>219673.60000000001</v>
      </c>
      <c r="B7" s="1">
        <v>0.02</v>
      </c>
      <c r="C7" s="2">
        <f t="shared" si="0"/>
        <v>4393.4720000000007</v>
      </c>
    </row>
    <row r="8" spans="1:15">
      <c r="A8" s="2">
        <v>753752.6</v>
      </c>
      <c r="B8" s="1">
        <v>0.02</v>
      </c>
      <c r="C8" s="2">
        <f t="shared" si="0"/>
        <v>15075.052</v>
      </c>
    </row>
    <row r="9" spans="1:15">
      <c r="A9" s="2">
        <v>1583709.36</v>
      </c>
      <c r="B9" s="1">
        <v>0.02</v>
      </c>
      <c r="C9" s="2">
        <f t="shared" si="0"/>
        <v>31674.187200000004</v>
      </c>
    </row>
    <row r="10" spans="1:15">
      <c r="A10" s="2">
        <v>293813.44</v>
      </c>
      <c r="B10" s="1">
        <v>0.02</v>
      </c>
      <c r="C10" s="2">
        <f t="shared" si="0"/>
        <v>5876.2687999999998</v>
      </c>
      <c r="F10" s="3">
        <v>6377709.5700000003</v>
      </c>
      <c r="G10" s="4">
        <v>0.02</v>
      </c>
      <c r="H10" s="4">
        <f>SUM(F10*G10)</f>
        <v>127554.19140000001</v>
      </c>
    </row>
    <row r="11" spans="1:15">
      <c r="A11" s="2">
        <v>1705216.32</v>
      </c>
      <c r="B11" s="1">
        <v>0.02</v>
      </c>
      <c r="C11" s="2">
        <f t="shared" si="0"/>
        <v>34104.326400000005</v>
      </c>
      <c r="F11" s="4"/>
      <c r="G11" s="4"/>
      <c r="H11" s="4"/>
    </row>
    <row r="12" spans="1:15">
      <c r="A12" s="1"/>
      <c r="B12" s="1"/>
      <c r="C12" s="2">
        <f>SUM(C2:C11)</f>
        <v>165098.39120000001</v>
      </c>
      <c r="F12" s="4"/>
      <c r="G12" s="4"/>
      <c r="H12" s="4"/>
    </row>
  </sheetData>
  <mergeCells count="3">
    <mergeCell ref="A1:C1"/>
    <mergeCell ref="E1:G1"/>
    <mergeCell ref="M2:O2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0"/>
  <sheetViews>
    <sheetView tabSelected="1" workbookViewId="0">
      <selection activeCell="K34" sqref="K34"/>
    </sheetView>
  </sheetViews>
  <sheetFormatPr defaultRowHeight="15"/>
  <cols>
    <col min="2" max="2" width="11.140625" customWidth="1"/>
    <col min="3" max="3" width="11.85546875" customWidth="1"/>
  </cols>
  <sheetData>
    <row r="1" spans="1:24" ht="15.75" thickBot="1">
      <c r="A1" s="7"/>
      <c r="B1" s="7"/>
      <c r="C1" s="7"/>
      <c r="D1" s="7"/>
      <c r="E1" s="7"/>
      <c r="F1" s="7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15" customHeight="1">
      <c r="A2" s="73" t="s">
        <v>45</v>
      </c>
      <c r="B2" s="41" t="s">
        <v>3</v>
      </c>
      <c r="C2" s="44" t="s">
        <v>4</v>
      </c>
      <c r="D2" s="44" t="s">
        <v>5</v>
      </c>
      <c r="E2" s="44" t="s">
        <v>6</v>
      </c>
      <c r="F2" s="44" t="s">
        <v>43</v>
      </c>
      <c r="G2" s="44" t="s">
        <v>44</v>
      </c>
      <c r="H2" s="44" t="s">
        <v>7</v>
      </c>
      <c r="I2" s="44" t="s">
        <v>8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>
      <c r="A3" s="74"/>
      <c r="B3" s="42"/>
      <c r="C3" s="76"/>
      <c r="D3" s="76"/>
      <c r="E3" s="76"/>
      <c r="F3" s="76"/>
      <c r="G3" s="76"/>
      <c r="H3" s="45"/>
      <c r="I3" s="76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>
      <c r="A4" s="74"/>
      <c r="B4" s="42"/>
      <c r="C4" s="76"/>
      <c r="D4" s="76"/>
      <c r="E4" s="76"/>
      <c r="F4" s="76"/>
      <c r="G4" s="76"/>
      <c r="H4" s="45"/>
      <c r="I4" s="76"/>
      <c r="J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>
      <c r="A5" s="74"/>
      <c r="B5" s="42"/>
      <c r="C5" s="76"/>
      <c r="D5" s="76"/>
      <c r="E5" s="76"/>
      <c r="F5" s="76"/>
      <c r="G5" s="76"/>
      <c r="H5" s="45"/>
      <c r="I5" s="76"/>
      <c r="J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>
      <c r="A6" s="74"/>
      <c r="B6" s="42"/>
      <c r="C6" s="76"/>
      <c r="D6" s="76"/>
      <c r="E6" s="76"/>
      <c r="F6" s="76"/>
      <c r="G6" s="76"/>
      <c r="H6" s="45"/>
      <c r="I6" s="76"/>
      <c r="J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>
      <c r="A7" s="74"/>
      <c r="B7" s="42"/>
      <c r="C7" s="76"/>
      <c r="D7" s="76"/>
      <c r="E7" s="76"/>
      <c r="F7" s="76"/>
      <c r="G7" s="76"/>
      <c r="H7" s="45"/>
      <c r="I7" s="76"/>
      <c r="J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>
      <c r="A8" s="74"/>
      <c r="B8" s="42"/>
      <c r="C8" s="76"/>
      <c r="D8" s="76"/>
      <c r="E8" s="76"/>
      <c r="F8" s="76"/>
      <c r="G8" s="76"/>
      <c r="H8" s="45"/>
      <c r="I8" s="76"/>
      <c r="J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>
      <c r="A9" s="74"/>
      <c r="B9" s="42"/>
      <c r="C9" s="76"/>
      <c r="D9" s="76"/>
      <c r="E9" s="76"/>
      <c r="F9" s="76"/>
      <c r="G9" s="76"/>
      <c r="H9" s="45"/>
      <c r="I9" s="76"/>
      <c r="J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>
      <c r="A10" s="74"/>
      <c r="B10" s="42"/>
      <c r="C10" s="76"/>
      <c r="D10" s="76"/>
      <c r="E10" s="76"/>
      <c r="F10" s="76"/>
      <c r="G10" s="76"/>
      <c r="H10" s="45"/>
      <c r="I10" s="76"/>
      <c r="J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>
      <c r="A11" s="74"/>
      <c r="B11" s="42"/>
      <c r="C11" s="76"/>
      <c r="D11" s="76"/>
      <c r="E11" s="76"/>
      <c r="F11" s="76"/>
      <c r="G11" s="76"/>
      <c r="H11" s="45"/>
      <c r="I11" s="76"/>
      <c r="J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5.75" thickBot="1">
      <c r="A12" s="75"/>
      <c r="B12" s="43"/>
      <c r="C12" s="77"/>
      <c r="D12" s="77"/>
      <c r="E12" s="77"/>
      <c r="F12" s="77"/>
      <c r="G12" s="77"/>
      <c r="H12" s="46"/>
      <c r="I12" s="77"/>
      <c r="J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36" customHeight="1" thickBot="1">
      <c r="A13" s="10">
        <v>1</v>
      </c>
      <c r="B13" s="47" t="s">
        <v>9</v>
      </c>
      <c r="C13" s="48"/>
      <c r="D13" s="48"/>
      <c r="E13" s="49"/>
      <c r="F13" s="20"/>
      <c r="G13" s="20"/>
      <c r="H13" s="25">
        <v>9500</v>
      </c>
      <c r="I13" s="25">
        <v>11780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" customHeight="1">
      <c r="A14" s="84"/>
      <c r="B14" s="11"/>
      <c r="C14" s="56">
        <v>100</v>
      </c>
      <c r="D14" s="56"/>
      <c r="E14" s="56"/>
      <c r="F14" s="81">
        <f>SUM(C14*D14)</f>
        <v>0</v>
      </c>
      <c r="G14" s="79">
        <f>SUM(C14*E14)</f>
        <v>0</v>
      </c>
      <c r="H14" s="50">
        <v>9500</v>
      </c>
      <c r="I14" s="50">
        <v>11780</v>
      </c>
    </row>
    <row r="15" spans="1:24" ht="133.5" thickBot="1">
      <c r="A15" s="85"/>
      <c r="B15" s="11" t="s">
        <v>10</v>
      </c>
      <c r="C15" s="62"/>
      <c r="D15" s="62"/>
      <c r="E15" s="62"/>
      <c r="F15" s="82"/>
      <c r="G15" s="80"/>
      <c r="H15" s="50"/>
      <c r="I15" s="50"/>
    </row>
    <row r="16" spans="1:24" ht="15.75" thickBot="1">
      <c r="A16" s="86" t="s">
        <v>46</v>
      </c>
      <c r="B16" s="87"/>
      <c r="C16" s="87"/>
      <c r="D16" s="87"/>
      <c r="E16" s="87"/>
      <c r="F16" s="27">
        <f>SUM(F14)</f>
        <v>0</v>
      </c>
      <c r="G16" s="27">
        <f>SUM(G14)</f>
        <v>0</v>
      </c>
      <c r="H16" s="13"/>
      <c r="I16" s="23"/>
    </row>
    <row r="17" spans="1:9" ht="24" customHeight="1" thickBot="1">
      <c r="A17" s="51">
        <v>2</v>
      </c>
      <c r="B17" s="53" t="s">
        <v>11</v>
      </c>
      <c r="C17" s="54"/>
      <c r="D17" s="54"/>
      <c r="E17" s="55"/>
      <c r="F17" s="28"/>
      <c r="G17" s="28"/>
      <c r="H17" s="24">
        <v>13605</v>
      </c>
      <c r="I17" s="24">
        <v>16870.2</v>
      </c>
    </row>
    <row r="18" spans="1:9" ht="15" customHeight="1">
      <c r="A18" s="51"/>
      <c r="B18" s="11"/>
      <c r="C18" s="56">
        <v>10</v>
      </c>
      <c r="D18" s="56"/>
      <c r="E18" s="56"/>
      <c r="F18" s="29"/>
      <c r="G18" s="29"/>
      <c r="H18" s="58">
        <v>1100</v>
      </c>
      <c r="I18" s="58">
        <v>1364</v>
      </c>
    </row>
    <row r="19" spans="1:9" ht="133.5" thickBot="1">
      <c r="A19" s="51"/>
      <c r="B19" s="12" t="s">
        <v>12</v>
      </c>
      <c r="C19" s="57"/>
      <c r="D19" s="57"/>
      <c r="E19" s="57"/>
      <c r="F19" s="30">
        <f>SUM(C18*D18)</f>
        <v>0</v>
      </c>
      <c r="G19" s="30">
        <f>SUM(G14:G17)</f>
        <v>0</v>
      </c>
      <c r="H19" s="59"/>
      <c r="I19" s="59"/>
    </row>
    <row r="20" spans="1:9" ht="92.25" customHeight="1">
      <c r="A20" s="51"/>
      <c r="B20" s="56" t="s">
        <v>13</v>
      </c>
      <c r="C20" s="60">
        <v>80</v>
      </c>
      <c r="D20" s="56"/>
      <c r="E20" s="56"/>
      <c r="F20" s="29">
        <f>SUM(C20*D20)</f>
        <v>0</v>
      </c>
      <c r="G20" s="29">
        <f>SUM(C20*E20)</f>
        <v>0</v>
      </c>
      <c r="H20" s="58">
        <v>2880</v>
      </c>
      <c r="I20" s="58">
        <v>3571.2</v>
      </c>
    </row>
    <row r="21" spans="1:9" ht="15.75" thickBot="1">
      <c r="A21" s="51"/>
      <c r="B21" s="57"/>
      <c r="C21" s="61"/>
      <c r="D21" s="57"/>
      <c r="E21" s="57"/>
      <c r="F21" s="30"/>
      <c r="G21" s="30"/>
      <c r="H21" s="59"/>
      <c r="I21" s="59"/>
    </row>
    <row r="22" spans="1:9">
      <c r="A22" s="51"/>
      <c r="B22" s="11"/>
      <c r="C22" s="56">
        <v>30</v>
      </c>
      <c r="D22" s="56"/>
      <c r="E22" s="56"/>
      <c r="F22" s="29"/>
      <c r="G22" s="29"/>
      <c r="H22" s="58">
        <v>1710</v>
      </c>
      <c r="I22" s="58">
        <v>2120.4</v>
      </c>
    </row>
    <row r="23" spans="1:9" ht="108.75">
      <c r="A23" s="51"/>
      <c r="B23" s="11" t="s">
        <v>14</v>
      </c>
      <c r="C23" s="62"/>
      <c r="D23" s="62"/>
      <c r="E23" s="62"/>
      <c r="F23" s="31">
        <f>SUM(C22*D22)</f>
        <v>0</v>
      </c>
      <c r="G23" s="31">
        <f>SUM(C22*E22)</f>
        <v>0</v>
      </c>
      <c r="H23" s="63"/>
      <c r="I23" s="63"/>
    </row>
    <row r="24" spans="1:9" ht="15.75" thickBot="1">
      <c r="A24" s="51"/>
      <c r="B24" s="12"/>
      <c r="C24" s="57"/>
      <c r="D24" s="57"/>
      <c r="E24" s="57"/>
      <c r="F24" s="30"/>
      <c r="G24" s="30"/>
      <c r="H24" s="59"/>
      <c r="I24" s="59"/>
    </row>
    <row r="25" spans="1:9" ht="133.5" thickBot="1">
      <c r="A25" s="51"/>
      <c r="B25" s="12" t="s">
        <v>15</v>
      </c>
      <c r="C25" s="12">
        <v>60</v>
      </c>
      <c r="D25" s="12"/>
      <c r="E25" s="12"/>
      <c r="F25" s="32">
        <f>SUM(C25*D25)</f>
        <v>0</v>
      </c>
      <c r="G25" s="32">
        <f>SUM(C25*E25)</f>
        <v>0</v>
      </c>
      <c r="H25" s="14">
        <v>2700</v>
      </c>
      <c r="I25" s="14">
        <v>3348</v>
      </c>
    </row>
    <row r="26" spans="1:9" ht="60.75">
      <c r="A26" s="51"/>
      <c r="B26" s="11" t="s">
        <v>16</v>
      </c>
      <c r="C26" s="56">
        <v>60</v>
      </c>
      <c r="D26" s="56"/>
      <c r="E26" s="56"/>
      <c r="F26" s="29"/>
      <c r="G26" s="29"/>
      <c r="H26" s="58">
        <v>2040</v>
      </c>
      <c r="I26" s="58">
        <v>2529.6</v>
      </c>
    </row>
    <row r="27" spans="1:9" ht="85.5" thickBot="1">
      <c r="A27" s="51"/>
      <c r="B27" s="12" t="s">
        <v>17</v>
      </c>
      <c r="C27" s="57"/>
      <c r="D27" s="57"/>
      <c r="E27" s="57"/>
      <c r="F27" s="30">
        <f>SUM(C26*D26)</f>
        <v>0</v>
      </c>
      <c r="G27" s="30">
        <f>SUM(C26*E26)</f>
        <v>0</v>
      </c>
      <c r="H27" s="59"/>
      <c r="I27" s="59"/>
    </row>
    <row r="28" spans="1:9" ht="72.75">
      <c r="A28" s="51"/>
      <c r="B28" s="11" t="s">
        <v>18</v>
      </c>
      <c r="C28" s="56">
        <v>10</v>
      </c>
      <c r="D28" s="56"/>
      <c r="E28" s="56"/>
      <c r="F28" s="29"/>
      <c r="G28" s="29"/>
      <c r="H28" s="60">
        <v>800</v>
      </c>
      <c r="I28" s="60">
        <v>992</v>
      </c>
    </row>
    <row r="29" spans="1:9" ht="85.5" thickBot="1">
      <c r="A29" s="51"/>
      <c r="B29" s="12" t="s">
        <v>19</v>
      </c>
      <c r="C29" s="57"/>
      <c r="D29" s="57"/>
      <c r="E29" s="57"/>
      <c r="F29" s="30">
        <f>SUM(C28*D28)</f>
        <v>0</v>
      </c>
      <c r="G29" s="30">
        <f>SUM(C28*E28)</f>
        <v>0</v>
      </c>
      <c r="H29" s="61"/>
      <c r="I29" s="61"/>
    </row>
    <row r="30" spans="1:9" ht="92.25" customHeight="1">
      <c r="A30" s="51"/>
      <c r="B30" s="56" t="s">
        <v>20</v>
      </c>
      <c r="C30" s="56">
        <v>10</v>
      </c>
      <c r="D30" s="56"/>
      <c r="E30" s="56"/>
      <c r="F30" s="29"/>
      <c r="G30" s="29"/>
      <c r="H30" s="58">
        <v>1900</v>
      </c>
      <c r="I30" s="58">
        <v>2356</v>
      </c>
    </row>
    <row r="31" spans="1:9" ht="15.75" thickBot="1">
      <c r="A31" s="51"/>
      <c r="B31" s="57"/>
      <c r="C31" s="57"/>
      <c r="D31" s="57"/>
      <c r="E31" s="57"/>
      <c r="F31" s="30">
        <f>SUM(C30*D30)</f>
        <v>0</v>
      </c>
      <c r="G31" s="30">
        <f>SUM(C30*E30)</f>
        <v>0</v>
      </c>
      <c r="H31" s="59"/>
      <c r="I31" s="59"/>
    </row>
    <row r="32" spans="1:9" ht="109.5" thickBot="1">
      <c r="A32" s="52"/>
      <c r="B32" s="12" t="s">
        <v>21</v>
      </c>
      <c r="C32" s="12">
        <v>5</v>
      </c>
      <c r="D32" s="12"/>
      <c r="E32" s="12"/>
      <c r="F32" s="32">
        <f>SUM(C32*D32)</f>
        <v>0</v>
      </c>
      <c r="G32" s="32">
        <f>SUM(C32*E32)</f>
        <v>0</v>
      </c>
      <c r="H32" s="15">
        <v>475</v>
      </c>
      <c r="I32" s="15">
        <v>589</v>
      </c>
    </row>
    <row r="33" spans="1:9" ht="15.75" thickBot="1">
      <c r="A33" s="88" t="s">
        <v>47</v>
      </c>
      <c r="B33" s="89"/>
      <c r="C33" s="89"/>
      <c r="D33" s="89"/>
      <c r="E33" s="90"/>
      <c r="F33" s="32">
        <f>SUM(F18:F32)</f>
        <v>0</v>
      </c>
      <c r="G33" s="32">
        <f>SUM(G18:G32)</f>
        <v>0</v>
      </c>
      <c r="H33" s="15"/>
      <c r="I33" s="15"/>
    </row>
    <row r="34" spans="1:9" ht="36" customHeight="1" thickBot="1">
      <c r="A34" s="64">
        <v>3</v>
      </c>
      <c r="B34" s="97" t="s">
        <v>49</v>
      </c>
      <c r="C34" s="98"/>
      <c r="D34" s="98"/>
      <c r="E34" s="99"/>
      <c r="F34" s="33"/>
      <c r="G34" s="33"/>
      <c r="H34" s="16">
        <v>11225</v>
      </c>
      <c r="I34" s="16">
        <v>13919</v>
      </c>
    </row>
    <row r="35" spans="1:9">
      <c r="A35" s="51"/>
      <c r="B35" s="11"/>
      <c r="C35" s="56">
        <v>7</v>
      </c>
      <c r="D35" s="56"/>
      <c r="E35" s="56"/>
      <c r="F35" s="29"/>
      <c r="G35" s="29"/>
      <c r="H35" s="58">
        <v>4445</v>
      </c>
      <c r="I35" s="58">
        <v>5511.8</v>
      </c>
    </row>
    <row r="36" spans="1:9" ht="192.75">
      <c r="A36" s="51"/>
      <c r="B36" s="11" t="s">
        <v>22</v>
      </c>
      <c r="C36" s="62"/>
      <c r="D36" s="62"/>
      <c r="E36" s="62"/>
      <c r="F36" s="31"/>
      <c r="G36" s="31"/>
      <c r="H36" s="63"/>
      <c r="I36" s="63"/>
    </row>
    <row r="37" spans="1:9" ht="15.75" thickBot="1">
      <c r="A37" s="51"/>
      <c r="B37" s="15"/>
      <c r="C37" s="57"/>
      <c r="D37" s="57"/>
      <c r="E37" s="57"/>
      <c r="F37" s="30">
        <f>SUM(C35*D35)</f>
        <v>0</v>
      </c>
      <c r="G37" s="30">
        <f>SUM(C35*E35)</f>
        <v>0</v>
      </c>
      <c r="H37" s="59"/>
      <c r="I37" s="59"/>
    </row>
    <row r="38" spans="1:9">
      <c r="A38" s="51"/>
      <c r="B38" s="11"/>
      <c r="C38" s="56">
        <v>30</v>
      </c>
      <c r="D38" s="56"/>
      <c r="E38" s="56"/>
      <c r="F38" s="29"/>
      <c r="G38" s="29"/>
      <c r="H38" s="58">
        <v>5310</v>
      </c>
      <c r="I38" s="58">
        <v>6584.4</v>
      </c>
    </row>
    <row r="39" spans="1:9" ht="192.75">
      <c r="A39" s="51"/>
      <c r="B39" s="11" t="s">
        <v>23</v>
      </c>
      <c r="C39" s="62"/>
      <c r="D39" s="62"/>
      <c r="E39" s="62"/>
      <c r="F39" s="31"/>
      <c r="G39" s="31"/>
      <c r="H39" s="63"/>
      <c r="I39" s="63"/>
    </row>
    <row r="40" spans="1:9" ht="15.75" thickBot="1">
      <c r="A40" s="51"/>
      <c r="B40" s="12"/>
      <c r="C40" s="57"/>
      <c r="D40" s="57"/>
      <c r="E40" s="57"/>
      <c r="F40" s="30">
        <f>SUM(C38*D38)</f>
        <v>0</v>
      </c>
      <c r="G40" s="30">
        <f>SUM(C38*E38)</f>
        <v>0</v>
      </c>
      <c r="H40" s="59"/>
      <c r="I40" s="59"/>
    </row>
    <row r="41" spans="1:9" ht="164.25" customHeight="1">
      <c r="A41" s="51"/>
      <c r="B41" s="56" t="s">
        <v>24</v>
      </c>
      <c r="C41" s="56">
        <v>40</v>
      </c>
      <c r="D41" s="56"/>
      <c r="E41" s="56"/>
      <c r="F41" s="29"/>
      <c r="G41" s="29"/>
      <c r="H41" s="60">
        <v>80</v>
      </c>
      <c r="I41" s="60">
        <v>99.2</v>
      </c>
    </row>
    <row r="42" spans="1:9" ht="15.75" thickBot="1">
      <c r="A42" s="51"/>
      <c r="B42" s="57"/>
      <c r="C42" s="57"/>
      <c r="D42" s="57"/>
      <c r="E42" s="57"/>
      <c r="F42" s="30">
        <f>SUM(C41*D41)</f>
        <v>0</v>
      </c>
      <c r="G42" s="30">
        <f>SUM(C41*E41)</f>
        <v>0</v>
      </c>
      <c r="H42" s="61"/>
      <c r="I42" s="61"/>
    </row>
    <row r="43" spans="1:9" ht="164.25" customHeight="1">
      <c r="A43" s="51"/>
      <c r="B43" s="56" t="s">
        <v>25</v>
      </c>
      <c r="C43" s="56">
        <v>40</v>
      </c>
      <c r="D43" s="56"/>
      <c r="E43" s="56"/>
      <c r="F43" s="29"/>
      <c r="G43" s="29"/>
      <c r="H43" s="60">
        <v>104</v>
      </c>
      <c r="I43" s="60">
        <v>128.96</v>
      </c>
    </row>
    <row r="44" spans="1:9" ht="15.75" thickBot="1">
      <c r="A44" s="51"/>
      <c r="B44" s="57"/>
      <c r="C44" s="57"/>
      <c r="D44" s="57"/>
      <c r="E44" s="57"/>
      <c r="F44" s="30">
        <f>SUM(C43*D43)</f>
        <v>0</v>
      </c>
      <c r="G44" s="30">
        <f>SUM(C43*E43)</f>
        <v>0</v>
      </c>
      <c r="H44" s="61"/>
      <c r="I44" s="61"/>
    </row>
    <row r="45" spans="1:9" ht="181.5" thickBot="1">
      <c r="A45" s="51"/>
      <c r="B45" s="12" t="s">
        <v>26</v>
      </c>
      <c r="C45" s="12">
        <v>40</v>
      </c>
      <c r="D45" s="12"/>
      <c r="E45" s="12"/>
      <c r="F45" s="32">
        <f t="shared" ref="F45:F52" si="0">SUM(C45*D45)</f>
        <v>0</v>
      </c>
      <c r="G45" s="32">
        <f t="shared" ref="G45:G52" si="1">SUM(C45*E45)</f>
        <v>0</v>
      </c>
      <c r="H45" s="15">
        <v>132</v>
      </c>
      <c r="I45" s="15">
        <v>163.68</v>
      </c>
    </row>
    <row r="46" spans="1:9" ht="181.5" thickBot="1">
      <c r="A46" s="51"/>
      <c r="B46" s="12" t="s">
        <v>27</v>
      </c>
      <c r="C46" s="12">
        <v>20</v>
      </c>
      <c r="D46" s="12"/>
      <c r="E46" s="12"/>
      <c r="F46" s="32">
        <f t="shared" si="0"/>
        <v>0</v>
      </c>
      <c r="G46" s="32">
        <f t="shared" si="1"/>
        <v>0</v>
      </c>
      <c r="H46" s="15">
        <v>84</v>
      </c>
      <c r="I46" s="15">
        <v>104.16</v>
      </c>
    </row>
    <row r="47" spans="1:9" ht="181.5" thickBot="1">
      <c r="A47" s="51"/>
      <c r="B47" s="12" t="s">
        <v>28</v>
      </c>
      <c r="C47" s="12">
        <v>20</v>
      </c>
      <c r="D47" s="12"/>
      <c r="E47" s="12"/>
      <c r="F47" s="32">
        <f t="shared" si="0"/>
        <v>0</v>
      </c>
      <c r="G47" s="32">
        <f t="shared" si="1"/>
        <v>0</v>
      </c>
      <c r="H47" s="15">
        <v>140</v>
      </c>
      <c r="I47" s="15">
        <v>173.6</v>
      </c>
    </row>
    <row r="48" spans="1:9" ht="145.5" thickBot="1">
      <c r="A48" s="51"/>
      <c r="B48" s="12" t="s">
        <v>29</v>
      </c>
      <c r="C48" s="12">
        <v>10</v>
      </c>
      <c r="D48" s="12"/>
      <c r="E48" s="12"/>
      <c r="F48" s="32">
        <f t="shared" si="0"/>
        <v>0</v>
      </c>
      <c r="G48" s="32">
        <f t="shared" si="1"/>
        <v>0</v>
      </c>
      <c r="H48" s="15">
        <v>200</v>
      </c>
      <c r="I48" s="15">
        <v>248</v>
      </c>
    </row>
    <row r="49" spans="1:9" ht="157.5" thickBot="1">
      <c r="A49" s="51"/>
      <c r="B49" s="12" t="s">
        <v>30</v>
      </c>
      <c r="C49" s="12">
        <v>10</v>
      </c>
      <c r="D49" s="12"/>
      <c r="E49" s="12"/>
      <c r="F49" s="32">
        <f t="shared" si="0"/>
        <v>0</v>
      </c>
      <c r="G49" s="32">
        <f t="shared" si="1"/>
        <v>0</v>
      </c>
      <c r="H49" s="15">
        <v>240</v>
      </c>
      <c r="I49" s="15">
        <v>297.60000000000002</v>
      </c>
    </row>
    <row r="50" spans="1:9" ht="145.5" thickBot="1">
      <c r="A50" s="51"/>
      <c r="B50" s="12" t="s">
        <v>31</v>
      </c>
      <c r="C50" s="12">
        <v>15</v>
      </c>
      <c r="D50" s="12"/>
      <c r="E50" s="12"/>
      <c r="F50" s="32">
        <f t="shared" si="0"/>
        <v>0</v>
      </c>
      <c r="G50" s="32">
        <f t="shared" si="1"/>
        <v>0</v>
      </c>
      <c r="H50" s="15">
        <v>150</v>
      </c>
      <c r="I50" s="15">
        <v>186</v>
      </c>
    </row>
    <row r="51" spans="1:9" ht="157.5" thickBot="1">
      <c r="A51" s="51"/>
      <c r="B51" s="12" t="s">
        <v>32</v>
      </c>
      <c r="C51" s="12">
        <v>1</v>
      </c>
      <c r="D51" s="12"/>
      <c r="E51" s="12"/>
      <c r="F51" s="32">
        <f t="shared" si="0"/>
        <v>0</v>
      </c>
      <c r="G51" s="32">
        <f t="shared" si="1"/>
        <v>0</v>
      </c>
      <c r="H51" s="15">
        <v>220</v>
      </c>
      <c r="I51" s="15">
        <v>272.8</v>
      </c>
    </row>
    <row r="52" spans="1:9" ht="181.5" thickBot="1">
      <c r="A52" s="52"/>
      <c r="B52" s="12" t="s">
        <v>33</v>
      </c>
      <c r="C52" s="12">
        <v>10</v>
      </c>
      <c r="D52" s="12"/>
      <c r="E52" s="12"/>
      <c r="F52" s="32">
        <f t="shared" si="0"/>
        <v>0</v>
      </c>
      <c r="G52" s="32">
        <f t="shared" si="1"/>
        <v>0</v>
      </c>
      <c r="H52" s="15">
        <v>120</v>
      </c>
      <c r="I52" s="15">
        <v>148.80000000000001</v>
      </c>
    </row>
    <row r="53" spans="1:9" ht="15.75" thickBot="1">
      <c r="A53" s="91" t="s">
        <v>48</v>
      </c>
      <c r="B53" s="92"/>
      <c r="C53" s="92"/>
      <c r="D53" s="92"/>
      <c r="E53" s="93"/>
      <c r="F53" s="81">
        <f>SUM(F35:F52)</f>
        <v>0</v>
      </c>
      <c r="G53" s="81">
        <f>SUM(G35:G52)</f>
        <v>0</v>
      </c>
      <c r="H53" s="26"/>
      <c r="I53" s="26"/>
    </row>
    <row r="54" spans="1:9" ht="15.75" thickBot="1">
      <c r="A54" s="94"/>
      <c r="B54" s="95"/>
      <c r="C54" s="95"/>
      <c r="D54" s="95"/>
      <c r="E54" s="96"/>
      <c r="F54" s="83"/>
      <c r="G54" s="83"/>
      <c r="H54" s="26"/>
      <c r="I54" s="26"/>
    </row>
    <row r="55" spans="1:9">
      <c r="A55" s="64"/>
      <c r="B55" s="65" t="s">
        <v>34</v>
      </c>
      <c r="C55" s="66"/>
      <c r="D55" s="66"/>
      <c r="E55" s="67"/>
      <c r="F55" s="34"/>
      <c r="G55" s="34"/>
      <c r="H55" s="78" t="s">
        <v>35</v>
      </c>
      <c r="I55" s="9"/>
    </row>
    <row r="56" spans="1:9" ht="24.75" thickBot="1">
      <c r="A56" s="52"/>
      <c r="B56" s="68"/>
      <c r="C56" s="69"/>
      <c r="D56" s="69"/>
      <c r="E56" s="70"/>
      <c r="F56" s="22"/>
      <c r="G56" s="22"/>
      <c r="H56" s="72"/>
      <c r="I56" s="17" t="s">
        <v>36</v>
      </c>
    </row>
    <row r="57" spans="1:9">
      <c r="A57" s="64"/>
      <c r="B57" s="65" t="s">
        <v>37</v>
      </c>
      <c r="C57" s="66"/>
      <c r="D57" s="66"/>
      <c r="E57" s="67"/>
      <c r="F57" s="21"/>
      <c r="G57" s="21"/>
      <c r="H57" s="71" t="s">
        <v>38</v>
      </c>
      <c r="I57" s="9"/>
    </row>
    <row r="58" spans="1:9" ht="24.75" thickBot="1">
      <c r="A58" s="52"/>
      <c r="B58" s="68"/>
      <c r="C58" s="69"/>
      <c r="D58" s="69"/>
      <c r="E58" s="70"/>
      <c r="F58" s="22"/>
      <c r="G58" s="22"/>
      <c r="H58" s="72"/>
      <c r="I58" s="17" t="s">
        <v>39</v>
      </c>
    </row>
    <row r="59" spans="1:9">
      <c r="A59" s="64"/>
      <c r="B59" s="65" t="s">
        <v>40</v>
      </c>
      <c r="C59" s="66"/>
      <c r="D59" s="66"/>
      <c r="E59" s="67"/>
      <c r="F59" s="21"/>
      <c r="G59" s="21"/>
      <c r="H59" s="71" t="s">
        <v>41</v>
      </c>
      <c r="I59" s="18"/>
    </row>
    <row r="60" spans="1:9" ht="24.75" thickBot="1">
      <c r="A60" s="52"/>
      <c r="B60" s="68"/>
      <c r="C60" s="69"/>
      <c r="D60" s="69"/>
      <c r="E60" s="70"/>
      <c r="F60" s="22"/>
      <c r="G60" s="22"/>
      <c r="H60" s="72"/>
      <c r="I60" s="19" t="s">
        <v>42</v>
      </c>
    </row>
  </sheetData>
  <sheetProtection sheet="1" objects="1" scenarios="1"/>
  <mergeCells count="90">
    <mergeCell ref="F53:F54"/>
    <mergeCell ref="G53:G54"/>
    <mergeCell ref="A14:A15"/>
    <mergeCell ref="A16:E16"/>
    <mergeCell ref="A33:E33"/>
    <mergeCell ref="A53:E54"/>
    <mergeCell ref="C14:C15"/>
    <mergeCell ref="A34:A52"/>
    <mergeCell ref="B34:E34"/>
    <mergeCell ref="B30:B31"/>
    <mergeCell ref="C30:C31"/>
    <mergeCell ref="D30:D31"/>
    <mergeCell ref="E30:E31"/>
    <mergeCell ref="D20:D21"/>
    <mergeCell ref="E20:E21"/>
    <mergeCell ref="C28:C29"/>
    <mergeCell ref="H14:H15"/>
    <mergeCell ref="G14:G15"/>
    <mergeCell ref="F14:F15"/>
    <mergeCell ref="E14:E15"/>
    <mergeCell ref="D14:D15"/>
    <mergeCell ref="A59:A60"/>
    <mergeCell ref="B59:E60"/>
    <mergeCell ref="H59:H60"/>
    <mergeCell ref="A2:A12"/>
    <mergeCell ref="I2:I12"/>
    <mergeCell ref="G2:G12"/>
    <mergeCell ref="F2:F12"/>
    <mergeCell ref="E2:E12"/>
    <mergeCell ref="D2:D12"/>
    <mergeCell ref="C2:C12"/>
    <mergeCell ref="A55:A56"/>
    <mergeCell ref="B55:E56"/>
    <mergeCell ref="H55:H56"/>
    <mergeCell ref="A57:A58"/>
    <mergeCell ref="B57:E58"/>
    <mergeCell ref="H57:H58"/>
    <mergeCell ref="H41:H42"/>
    <mergeCell ref="I41:I42"/>
    <mergeCell ref="B43:B44"/>
    <mergeCell ref="C43:C44"/>
    <mergeCell ref="D43:D44"/>
    <mergeCell ref="E43:E44"/>
    <mergeCell ref="H43:H44"/>
    <mergeCell ref="I43:I44"/>
    <mergeCell ref="B41:B42"/>
    <mergeCell ref="C41:C42"/>
    <mergeCell ref="D41:D42"/>
    <mergeCell ref="E41:E42"/>
    <mergeCell ref="I35:I37"/>
    <mergeCell ref="C38:C40"/>
    <mergeCell ref="D38:D40"/>
    <mergeCell ref="E38:E40"/>
    <mergeCell ref="H38:H40"/>
    <mergeCell ref="I38:I40"/>
    <mergeCell ref="C35:C37"/>
    <mergeCell ref="D35:D37"/>
    <mergeCell ref="E35:E37"/>
    <mergeCell ref="H35:H37"/>
    <mergeCell ref="C26:C27"/>
    <mergeCell ref="D26:D27"/>
    <mergeCell ref="E26:E27"/>
    <mergeCell ref="H26:H27"/>
    <mergeCell ref="I26:I27"/>
    <mergeCell ref="D22:D24"/>
    <mergeCell ref="E22:E24"/>
    <mergeCell ref="H22:H24"/>
    <mergeCell ref="I22:I24"/>
    <mergeCell ref="H30:H31"/>
    <mergeCell ref="I30:I31"/>
    <mergeCell ref="D28:D29"/>
    <mergeCell ref="E28:E29"/>
    <mergeCell ref="H28:H29"/>
    <mergeCell ref="I28:I29"/>
    <mergeCell ref="B2:B12"/>
    <mergeCell ref="H2:H12"/>
    <mergeCell ref="B13:E13"/>
    <mergeCell ref="I14:I15"/>
    <mergeCell ref="A17:A32"/>
    <mergeCell ref="B17:E17"/>
    <mergeCell ref="C18:C19"/>
    <mergeCell ref="D18:D19"/>
    <mergeCell ref="E18:E19"/>
    <mergeCell ref="H18:H19"/>
    <mergeCell ref="I18:I19"/>
    <mergeCell ref="B20:B21"/>
    <mergeCell ref="C20:C21"/>
    <mergeCell ref="H20:H21"/>
    <mergeCell ref="I20:I21"/>
    <mergeCell ref="C22:C24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kotsapouiki</dc:creator>
  <cp:lastModifiedBy>christina kotsapouiki</cp:lastModifiedBy>
  <dcterms:created xsi:type="dcterms:W3CDTF">2018-09-13T17:31:28Z</dcterms:created>
  <dcterms:modified xsi:type="dcterms:W3CDTF">2022-06-08T20:22:44Z</dcterms:modified>
</cp:coreProperties>
</file>